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b00de1edcc0ba433/2022 Contemporary Constellation/4_Marketing/Agnatech_Share/3_iPrivacy/Text Approvals/20260409 How to Struture a Privacy Programme in 90 Days/"/>
    </mc:Choice>
  </mc:AlternateContent>
  <xr:revisionPtr revIDLastSave="0" documentId="8_{4946170E-17FC-4E59-8335-CEA80AE61E5F}" xr6:coauthVersionLast="47" xr6:coauthVersionMax="47" xr10:uidLastSave="{00000000-0000-0000-0000-000000000000}"/>
  <bookViews>
    <workbookView xWindow="23929" yWindow="-7425" windowWidth="24267" windowHeight="13022" xr2:uid="{00000000-000D-0000-FFFF-FFFF00000000}"/>
  </bookViews>
  <sheets>
    <sheet name="Instructions" sheetId="1" r:id="rId1"/>
    <sheet name="Checklist PT" sheetId="2" r:id="rId2"/>
    <sheet name="Checklist EN" sheetId="3" r:id="rId3"/>
    <sheet name="Suppor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3" l="1"/>
  <c r="D52" i="3"/>
  <c r="D51" i="3"/>
  <c r="D50" i="3"/>
  <c r="D49" i="3"/>
  <c r="D46" i="3"/>
  <c r="D45" i="3"/>
  <c r="D44" i="3"/>
  <c r="D43" i="3"/>
  <c r="D42" i="3"/>
  <c r="D39" i="3"/>
  <c r="D38" i="3"/>
  <c r="D37" i="3"/>
  <c r="D36" i="3"/>
  <c r="D35" i="3"/>
  <c r="D32" i="3"/>
  <c r="D31" i="3"/>
  <c r="D30" i="3"/>
  <c r="D29" i="3"/>
  <c r="D28" i="3"/>
  <c r="D25" i="3"/>
  <c r="D24" i="3"/>
  <c r="D23" i="3"/>
  <c r="D22" i="3"/>
  <c r="D21" i="3"/>
  <c r="D18" i="3"/>
  <c r="D17" i="3"/>
  <c r="D16" i="3"/>
  <c r="D15" i="3"/>
  <c r="D14" i="3"/>
  <c r="C9" i="3"/>
  <c r="A9" i="3"/>
  <c r="E7" i="3"/>
  <c r="E9" i="3" s="1"/>
  <c r="C7" i="3"/>
  <c r="A7" i="3"/>
  <c r="D53" i="2"/>
  <c r="D52" i="2"/>
  <c r="D51" i="2"/>
  <c r="D50" i="2"/>
  <c r="D49" i="2"/>
  <c r="D46" i="2"/>
  <c r="D45" i="2"/>
  <c r="D44" i="2"/>
  <c r="D43" i="2"/>
  <c r="D42" i="2"/>
  <c r="D39" i="2"/>
  <c r="D38" i="2"/>
  <c r="D37" i="2"/>
  <c r="D36" i="2"/>
  <c r="D35" i="2"/>
  <c r="D32" i="2"/>
  <c r="D31" i="2"/>
  <c r="D30" i="2"/>
  <c r="D29" i="2"/>
  <c r="D28" i="2"/>
  <c r="D25" i="2"/>
  <c r="D24" i="2"/>
  <c r="D23" i="2"/>
  <c r="D22" i="2"/>
  <c r="D21" i="2"/>
  <c r="D18" i="2"/>
  <c r="D17" i="2"/>
  <c r="D16" i="2"/>
  <c r="D15" i="2"/>
  <c r="D14" i="2"/>
  <c r="C9" i="2"/>
  <c r="A9" i="2"/>
  <c r="E7" i="2"/>
  <c r="E9" i="2" s="1"/>
  <c r="C7" i="2"/>
  <c r="A7" i="2"/>
  <c r="G7" i="3" l="1"/>
  <c r="G9" i="3"/>
  <c r="G9" i="2"/>
  <c r="G7" i="2"/>
</calcChain>
</file>

<file path=xl/sharedStrings.xml><?xml version="1.0" encoding="utf-8"?>
<sst xmlns="http://schemas.openxmlformats.org/spreadsheetml/2006/main" count="194" uniqueCount="140">
  <si>
    <t>Sugestão</t>
  </si>
  <si>
    <t>PT + EN</t>
  </si>
  <si>
    <t>#</t>
  </si>
  <si>
    <t>Critério / pergunta</t>
  </si>
  <si>
    <t>Resposta</t>
  </si>
  <si>
    <t>Pontos</t>
  </si>
  <si>
    <t>Notas</t>
  </si>
  <si>
    <t>1.</t>
  </si>
  <si>
    <t>2.</t>
  </si>
  <si>
    <t>3.</t>
  </si>
  <si>
    <t>4.</t>
  </si>
  <si>
    <t>5.</t>
  </si>
  <si>
    <t>Interpretação rápida: uma pontuação alta em todos os blocos sugere uma boa base para executar o programa de privacidade. Este ficheiro é indicativo e não substitui uma análise detalhada.</t>
  </si>
  <si>
    <t>Checklist Interativa: Programa de Privacidade em 90 Dias</t>
  </si>
  <si>
    <t>Ferramenta prática para avaliar se a base do programa de privacidade está estruturada para os primeiros 90 dias.</t>
  </si>
  <si>
    <t>Preencha apenas as células azuis. As pontuações e a recomendação são calculadas automaticamente.</t>
  </si>
  <si>
    <t>Governação e visibilidade</t>
  </si>
  <si>
    <t>Operação e controlo</t>
  </si>
  <si>
    <t>Execução 90 dias</t>
  </si>
  <si>
    <t>Recomendação</t>
  </si>
  <si>
    <t>Secção</t>
  </si>
  <si>
    <t>1. Governação e patrocínio</t>
  </si>
  <si>
    <t>S1</t>
  </si>
  <si>
    <t>Existe sponsor executivo definido para o programa de privacidade.</t>
  </si>
  <si>
    <t>As responsabilidades do DPO, da gestão e dos interlocutores internos estão claras.</t>
  </si>
  <si>
    <t>Existe circuito de decisão/reporting para temas de privacidade.</t>
  </si>
  <si>
    <t>O âmbito, objetivos e calendário inicial dos 90 dias foram aprovados.</t>
  </si>
  <si>
    <t>Há recursos e tempo mínimo alocados para executar o plano.</t>
  </si>
  <si>
    <t>2. Mapeamento e registo</t>
  </si>
  <si>
    <t>S2</t>
  </si>
  <si>
    <t>Os principais tratamentos de dados pessoais foram identificados.</t>
  </si>
  <si>
    <t>Os sistemas, aplicações, ficheiros e fornecedores com dados pessoais estão mapeados.</t>
  </si>
  <si>
    <t>As finalidades, categorias de dados/titulares e bases legais estão documentadas.</t>
  </si>
  <si>
    <t>O registo das atividades de tratamento foi criado ou atualizado.</t>
  </si>
  <si>
    <t>A documentação existente (políticas, notices, contratos) foi reunida e revista.</t>
  </si>
  <si>
    <t>3. Transparência e conservação</t>
  </si>
  <si>
    <t>S3</t>
  </si>
  <si>
    <t>Os notices do website, formulários e processos prioritários foram revistos.</t>
  </si>
  <si>
    <t>A informação a colaboradores/candidatos está alinhada com a prática.</t>
  </si>
  <si>
    <t>Os contratos com subcontratantes foram identificados e revistos.</t>
  </si>
  <si>
    <t>Existe matriz de retenção e eliminação definida para os principais dados/processos.</t>
  </si>
  <si>
    <t>A documentação reflete razoavelmente a realidade operacional atual.</t>
  </si>
  <si>
    <t>4. Direitos, incidentes e segurança</t>
  </si>
  <si>
    <t>S4</t>
  </si>
  <si>
    <t>Existe procedimento para pedidos de titulares de dados.</t>
  </si>
  <si>
    <t>Existe processo de gestão de incidentes e violações de dados pessoais.</t>
  </si>
  <si>
    <t>Há mailbox/workflow e critérios de escalonamento interno definidos.</t>
  </si>
  <si>
    <t>Foram validados controlos mínimos como acessos, backups e autenticação.</t>
  </si>
  <si>
    <t>A equipa sabe quem envolver e em que prazo perante incidente ou pedido.</t>
  </si>
  <si>
    <t>5. Privacy by design e DPIA</t>
  </si>
  <si>
    <t>S5</t>
  </si>
  <si>
    <t>Existe formulário ou intake para novos tratamentos/projetos.</t>
  </si>
  <si>
    <t>Novos projetos, fornecedores ou campanhas passam por revisão de privacidade.</t>
  </si>
  <si>
    <t>Estão definidos critérios para determinar quando é necessária uma DPIA.</t>
  </si>
  <si>
    <t>Existe template de DPIA disponível para uso interno.</t>
  </si>
  <si>
    <t>Os tratamentos de maior risco já foram identificados e priorizados.</t>
  </si>
  <si>
    <t>6. Execução, formação e roadmap</t>
  </si>
  <si>
    <t>S6</t>
  </si>
  <si>
    <t>Foi testada a resposta a pelo menos um pedido de titular.</t>
  </si>
  <si>
    <t>Foi realizado pelo menos um exercício/tabletop de incidente de dados.</t>
  </si>
  <si>
    <t>Existe roadmap de remediação e melhoria para 6–12 meses.</t>
  </si>
  <si>
    <t>Há plano de formação/sensibilização para as equipas relevantes.</t>
  </si>
  <si>
    <t>Já está agendada revisão periódica do programa de privacidade.</t>
  </si>
  <si>
    <t>Interpretação rápida: uma pontuação alta em todos os blocos sugere que a organização já tem uma base sólida para o programa de privacidade. Este ficheiro é indicativo e não substitui uma análise detalhada do contexto RGPD.</t>
  </si>
  <si>
    <t>Interactive Checklist: Privacy Programme in 90 Days</t>
  </si>
  <si>
    <t>Practical tool to assess whether the foundations of a privacy programme are in place for the first 90 days.</t>
  </si>
  <si>
    <t>Fill in the blue cells only. Scores and recommendation are calculated automatically.</t>
  </si>
  <si>
    <t>Governance and visibility</t>
  </si>
  <si>
    <t>Operations and control</t>
  </si>
  <si>
    <t>90-day execution</t>
  </si>
  <si>
    <t>Recommendation</t>
  </si>
  <si>
    <t>Section</t>
  </si>
  <si>
    <t>Criterion / question</t>
  </si>
  <si>
    <t>Answer</t>
  </si>
  <si>
    <t>Points</t>
  </si>
  <si>
    <t>Notes</t>
  </si>
  <si>
    <t>1. Governance and sponsorship</t>
  </si>
  <si>
    <t>An executive sponsor has been defined for the privacy programme.</t>
  </si>
  <si>
    <t>The roles of the DPO, management and internal contacts are clear.</t>
  </si>
  <si>
    <t>There is a decision/reporting path for privacy matters.</t>
  </si>
  <si>
    <t>The scope, objectives and initial 90-day timeline have been approved.</t>
  </si>
  <si>
    <t>Minimum resources and time have been allocated to execute the plan.</t>
  </si>
  <si>
    <t>2. Mapping and records</t>
  </si>
  <si>
    <t>The main personal data processing activities have been identified.</t>
  </si>
  <si>
    <t>Systems, applications, files and suppliers handling personal data are mapped.</t>
  </si>
  <si>
    <t>Purposes, data/data subject categories and lawful bases are documented.</t>
  </si>
  <si>
    <t>The record of processing activities has been created or updated.</t>
  </si>
  <si>
    <t>Existing documentation (policies, notices, contracts) has been gathered and reviewed.</t>
  </si>
  <si>
    <t>3. Transparency and retention</t>
  </si>
  <si>
    <t>Website notices, forms and priority processes have been reviewed.</t>
  </si>
  <si>
    <t>Information provided to staff/candidates is aligned with practice.</t>
  </si>
  <si>
    <t>Processor contracts have been identified and reviewed.</t>
  </si>
  <si>
    <t>A retention and deletion matrix exists for the main data/processes.</t>
  </si>
  <si>
    <t>Documentation reasonably reflects current operational reality.</t>
  </si>
  <si>
    <t>4. Rights, incidents and security</t>
  </si>
  <si>
    <t>A procedure exists for handling data subject requests.</t>
  </si>
  <si>
    <t>A process exists for incidents and personal data breaches.</t>
  </si>
  <si>
    <t>A mailbox/workflow and internal escalation criteria are defined.</t>
  </si>
  <si>
    <t>Minimum controls such as access rights, backups and authentication have been validated.</t>
  </si>
  <si>
    <t>The team knows who to involve and within what timeframe when an incident or request appears.</t>
  </si>
  <si>
    <t>5. Privacy by design and DPIA</t>
  </si>
  <si>
    <t>There is a form/intake for new processing activities or projects.</t>
  </si>
  <si>
    <t>New projects, suppliers or campaigns go through a privacy review.</t>
  </si>
  <si>
    <t>Criteria are defined to determine when a DPIA is required.</t>
  </si>
  <si>
    <t>A DPIA template is available for internal use.</t>
  </si>
  <si>
    <t>Higher-risk processing activities have already been identified and prioritised.</t>
  </si>
  <si>
    <t>6. Execution, training and roadmap</t>
  </si>
  <si>
    <t>At least one data subject request response has been tested.</t>
  </si>
  <si>
    <t>At least one personal data breach exercise/tabletop has been run.</t>
  </si>
  <si>
    <t>A 6–12 month remediation and improvement roadmap exists.</t>
  </si>
  <si>
    <t>There is a training/awareness plan for relevant teams.</t>
  </si>
  <si>
    <t>A periodic review of the privacy programme has already been scheduled.</t>
  </si>
  <si>
    <t>Quick interpretation: a high score across all blocks suggests the organisation already has a solid base for a privacy programme. This file is indicative and does not replace a detailed GDPR-context assessment.</t>
  </si>
  <si>
    <t>Sim</t>
  </si>
  <si>
    <t>Yes</t>
  </si>
  <si>
    <t>Não</t>
  </si>
  <si>
    <t>No</t>
  </si>
  <si>
    <t>Abra a folha 'Checklist PT' ou 'Checklist EN' / Open the 'Checklist PT' or 'Checklist EN' sheet.</t>
  </si>
  <si>
    <t>Responda a cada critério escolhendo a opção no menu da coluna azul / Select the option from the menu in the blue column for each criterion.</t>
  </si>
  <si>
    <t>Se necessário, acrescente notas na última coluna / If necessary, add notes in the last column.</t>
  </si>
  <si>
    <t>No topo da folha verá três blocos de pontuação: governação/visibilidade, operação/controlo e execução 90 dias / At the top of the sheet, you will see three scoring sections: governance/visibility, operations/control, and 90-day execution.</t>
  </si>
  <si>
    <t>A recomendação é indicativa e ajuda a priorizar os próximos passos do programa / This recommendation is for guidance only and helps to prioritise the programme’s next steps.</t>
  </si>
  <si>
    <t>Folhas incluídas / Pages included</t>
  </si>
  <si>
    <t>2 checklists bilingues / bilingual</t>
  </si>
  <si>
    <t>Como preencher / How to fill in</t>
  </si>
  <si>
    <t>Resultado / Result</t>
  </si>
  <si>
    <t>Automático / Automatic</t>
  </si>
  <si>
    <t>Use como apoio operacional; valide o contexto RGPD quando necessário / Use this as an operational guide; check compliance with the GDPR where necessary.</t>
  </si>
  <si>
    <t>Escolha Sim/Não 
/ 
Choose Yes/No</t>
  </si>
  <si>
    <t>Apenas na coluna azul / Only in the blue column</t>
  </si>
  <si>
    <t>Sem fórmulas manuais / No manual formulas</t>
  </si>
  <si>
    <t>Agende uma reunião sobre DPO externo com a iPrivacy.eu / Book a meeting with iPrivacy.eu to discuss external DPO services</t>
  </si>
  <si>
    <t>Preencha a folha PT ou EN. As pontuações e a recomendação são calculadas automaticamente / 
Please complete the PT or EN form. The scores and recommendation are calculated automatically.</t>
  </si>
  <si>
    <t>Preencha apenas as células azuis. O resultado é calculado automaticamente / 
Please fill in only the blue cells. The result is calculated automatically.</t>
  </si>
  <si>
    <t>iPrivacy.eu — Checklist: 
Programa de Privacidade em 90 Dias / 90-Day Privacy Programme</t>
  </si>
  <si>
    <t>Critério, pergunta / Criterion, question</t>
  </si>
  <si>
    <t>Resposta / Answer</t>
  </si>
  <si>
    <t>Pontos / Accurate</t>
  </si>
  <si>
    <t>Notas / Notes</t>
  </si>
  <si>
    <t>Disponibilizamos este ficheiro como recurso complementar do artigo iPrivacy.eu "Como estruturar um programa de privacidade em 90 dias" / 
We are providing this file as a supplementary resource to the iPrivacy.eu article "How to set up a privacy programme in 90 days"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</si>
</sst>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22"/>
      <color rgb="FF173B6D"/>
      <name val="Montserrat"/>
    </font>
    <font>
      <sz val="11"/>
      <color rgb="FF6B7280"/>
      <name val="Montserrat"/>
    </font>
    <font>
      <b/>
      <sz val="10"/>
      <color rgb="FF2E75B6"/>
      <name val="Montserrat"/>
    </font>
    <font>
      <b/>
      <sz val="10"/>
      <color rgb="FF173B6D"/>
      <name val="Montserrat"/>
    </font>
    <font>
      <b/>
      <sz val="18"/>
      <color rgb="FF173B6D"/>
      <name val="Montserrat"/>
    </font>
    <font>
      <b/>
      <sz val="12"/>
      <color rgb="FF1F2937"/>
      <name val="Montserrat"/>
    </font>
    <font>
      <sz val="9"/>
      <color rgb="FF6B7280"/>
      <name val="Montserrat"/>
    </font>
    <font>
      <b/>
      <sz val="10"/>
      <color rgb="FFFFFFFF"/>
      <name val="Montserrat"/>
    </font>
    <font>
      <b/>
      <sz val="11"/>
      <color rgb="FFFFFFFF"/>
      <name val="Montserrat"/>
    </font>
    <font>
      <sz val="10"/>
      <color rgb="FF1F2937"/>
      <name val="Montserrat"/>
    </font>
    <font>
      <b/>
      <sz val="10"/>
      <color rgb="FF0000FF"/>
      <name val="Montserrat"/>
    </font>
    <font>
      <b/>
      <sz val="12"/>
      <color rgb="FF2E75B6"/>
      <name val="Montserrat"/>
    </font>
    <font>
      <b/>
      <sz val="12"/>
      <color rgb="FF173B6D"/>
      <name val="Montserrat"/>
    </font>
    <font>
      <u/>
      <sz val="11"/>
      <color theme="10"/>
      <name val="Calibri"/>
      <family val="2"/>
      <scheme val="minor"/>
    </font>
    <font>
      <u/>
      <sz val="11"/>
      <color theme="10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EAF3FB"/>
      </patternFill>
    </fill>
    <fill>
      <patternFill patternType="solid">
        <fgColor rgb="FFE8F7F7"/>
      </patternFill>
    </fill>
    <fill>
      <patternFill patternType="solid">
        <fgColor rgb="FFFFF4E5"/>
      </patternFill>
    </fill>
    <fill>
      <patternFill patternType="solid">
        <fgColor rgb="FFF3F6FA"/>
      </patternFill>
    </fill>
    <fill>
      <patternFill patternType="solid">
        <fgColor rgb="FFFFFFFF"/>
      </patternFill>
    </fill>
    <fill>
      <patternFill patternType="solid">
        <fgColor rgb="FF173B6D"/>
      </patternFill>
    </fill>
    <fill>
      <patternFill patternType="solid">
        <fgColor rgb="FF2E75B6"/>
      </patternFill>
    </fill>
    <fill>
      <patternFill patternType="solid">
        <fgColor rgb="FF6E6CC7"/>
      </patternFill>
    </fill>
  </fills>
  <borders count="12">
    <border>
      <left/>
      <right/>
      <top/>
      <bottom/>
      <diagonal/>
    </border>
    <border>
      <left style="thin">
        <color rgb="FFD9E1EA"/>
      </left>
      <right style="thin">
        <color rgb="FFD9E1EA"/>
      </right>
      <top style="thin">
        <color rgb="FFD9E1EA"/>
      </top>
      <bottom style="thin">
        <color rgb="FFD9E1EA"/>
      </bottom>
      <diagonal/>
    </border>
    <border>
      <left/>
      <right/>
      <top style="medium">
        <color rgb="FF2E75B6"/>
      </top>
      <bottom style="medium">
        <color rgb="FF2E75B6"/>
      </bottom>
      <diagonal/>
    </border>
    <border>
      <left/>
      <right/>
      <top/>
      <bottom style="thin">
        <color rgb="FFD9E1EA"/>
      </bottom>
      <diagonal/>
    </border>
    <border>
      <left/>
      <right/>
      <top style="thin">
        <color rgb="FFD9E1EA"/>
      </top>
      <bottom/>
      <diagonal/>
    </border>
    <border>
      <left style="thin">
        <color rgb="FFD9E1EA"/>
      </left>
      <right/>
      <top/>
      <bottom/>
      <diagonal/>
    </border>
    <border>
      <left/>
      <right style="thin">
        <color rgb="FFD9E1EA"/>
      </right>
      <top style="thin">
        <color rgb="FFD9E1EA"/>
      </top>
      <bottom/>
      <diagonal/>
    </border>
    <border>
      <left/>
      <right style="thin">
        <color rgb="FFD9E1EA"/>
      </right>
      <top/>
      <bottom/>
      <diagonal/>
    </border>
    <border>
      <left style="thin">
        <color rgb="FFD9E1EA"/>
      </left>
      <right/>
      <top/>
      <bottom style="thin">
        <color rgb="FFD9E1EA"/>
      </bottom>
      <diagonal/>
    </border>
    <border>
      <left/>
      <right style="thin">
        <color rgb="FFD9E1EA"/>
      </right>
      <top/>
      <bottom style="thin">
        <color rgb="FFD9E1EA"/>
      </bottom>
      <diagonal/>
    </border>
    <border>
      <left/>
      <right style="thin">
        <color rgb="FFD9E1EA"/>
      </right>
      <top style="thin">
        <color rgb="FFD9E1EA"/>
      </top>
      <bottom style="thin">
        <color rgb="FFD9E1EA"/>
      </bottom>
      <diagonal/>
    </border>
    <border>
      <left/>
      <right/>
      <top style="thin">
        <color rgb="FFD9E1EA"/>
      </top>
      <bottom style="thin">
        <color rgb="FFD9E1EA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0">
    <xf numFmtId="0" fontId="0" fillId="0" borderId="0" xfId="0"/>
    <xf numFmtId="0" fontId="9" fillId="7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6" borderId="3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1" fillId="0" borderId="0" xfId="0" applyFont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5" fillId="4" borderId="1" xfId="0" applyFont="1" applyFill="1" applyBorder="1" applyAlignment="1">
      <alignment horizontal="center" vertical="center"/>
    </xf>
    <xf numFmtId="0" fontId="0" fillId="0" borderId="10" xfId="0" applyBorder="1"/>
    <xf numFmtId="0" fontId="5" fillId="3" borderId="1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0" borderId="11" xfId="0" applyBorder="1"/>
    <xf numFmtId="0" fontId="3" fillId="0" borderId="0" xfId="0" applyFont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0" fontId="0" fillId="0" borderId="2" xfId="0" applyBorder="1"/>
    <xf numFmtId="9" fontId="6" fillId="3" borderId="1" xfId="0" applyNumberFormat="1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 vertical="center" wrapText="1"/>
    </xf>
    <xf numFmtId="0" fontId="16" fillId="0" borderId="11" xfId="1" applyFont="1" applyBorder="1"/>
    <xf numFmtId="0" fontId="16" fillId="0" borderId="10" xfId="1" applyFont="1" applyBorder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</cellXfs>
  <cellStyles count="2">
    <cellStyle name="Hiperligação" xfId="1" builtinId="8"/>
    <cellStyle name="Normal" xfId="0" builtinId="0"/>
  </cellStyles>
  <dxfs count="24"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7956</xdr:rowOff>
    </xdr:from>
    <xdr:to>
      <xdr:col>1</xdr:col>
      <xdr:colOff>1093677</xdr:colOff>
      <xdr:row>1</xdr:row>
      <xdr:rowOff>157042</xdr:rowOff>
    </xdr:to>
    <xdr:pic>
      <xdr:nvPicPr>
        <xdr:cNvPr id="2" name="/xl/media/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1093677</xdr:colOff>
      <xdr:row>2</xdr:row>
      <xdr:rowOff>39757</xdr:rowOff>
    </xdr:to>
    <xdr:pic>
      <xdr:nvPicPr>
        <xdr:cNvPr id="2" name="/xl/media/image2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1093677</xdr:colOff>
      <xdr:row>2</xdr:row>
      <xdr:rowOff>39756</xdr:rowOff>
    </xdr:to>
    <xdr:pic>
      <xdr:nvPicPr>
        <xdr:cNvPr id="2" name="/xl/media/image3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lendly.com/iprivacy-europe/30-mi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3B6D"/>
  </sheetPr>
  <dimension ref="A1:I58"/>
  <sheetViews>
    <sheetView showGridLines="0" tabSelected="1" zoomScale="80" zoomScaleNormal="80" workbookViewId="0">
      <selection activeCell="C13" sqref="C13"/>
    </sheetView>
  </sheetViews>
  <sheetFormatPr defaultRowHeight="17.55" x14ac:dyDescent="0.3"/>
  <cols>
    <col min="1" max="1" width="18" style="8" customWidth="1"/>
    <col min="2" max="2" width="88" style="2" customWidth="1"/>
    <col min="3" max="4" width="25" style="2" customWidth="1"/>
    <col min="5" max="5" width="28" style="2" customWidth="1"/>
    <col min="6" max="9" width="16" style="2" customWidth="1"/>
    <col min="10" max="10" width="8.88671875" style="2" customWidth="1"/>
    <col min="11" max="16384" width="8.88671875" style="2"/>
  </cols>
  <sheetData>
    <row r="1" spans="1:9" ht="40.700000000000003" customHeight="1" x14ac:dyDescent="0.3">
      <c r="C1" s="48" t="s">
        <v>134</v>
      </c>
      <c r="D1" s="49"/>
      <c r="E1" s="49"/>
      <c r="F1" s="49"/>
      <c r="G1" s="49"/>
      <c r="H1" s="49"/>
      <c r="I1" s="49"/>
    </row>
    <row r="2" spans="1:9" ht="40.700000000000003" customHeight="1" x14ac:dyDescent="0.3">
      <c r="C2" s="49"/>
      <c r="D2" s="49"/>
      <c r="E2" s="49"/>
      <c r="F2" s="49"/>
      <c r="G2" s="49"/>
      <c r="H2" s="49"/>
      <c r="I2" s="49"/>
    </row>
    <row r="3" spans="1:9" ht="36.35" customHeight="1" x14ac:dyDescent="0.3">
      <c r="C3" s="46" t="s">
        <v>132</v>
      </c>
      <c r="D3" s="16"/>
      <c r="E3" s="16"/>
      <c r="F3" s="16"/>
      <c r="G3" s="16"/>
      <c r="H3" s="16"/>
      <c r="I3" s="16"/>
    </row>
    <row r="4" spans="1:9" ht="35.1" customHeight="1" x14ac:dyDescent="0.3">
      <c r="C4" s="47" t="s">
        <v>133</v>
      </c>
      <c r="D4" s="16"/>
      <c r="E4" s="16"/>
      <c r="F4" s="16"/>
      <c r="G4" s="16"/>
      <c r="H4" s="16"/>
      <c r="I4" s="16"/>
    </row>
    <row r="6" spans="1:9" ht="20.05" customHeight="1" x14ac:dyDescent="0.3">
      <c r="A6" s="34" t="s">
        <v>122</v>
      </c>
      <c r="B6" s="22"/>
      <c r="C6" s="23" t="s">
        <v>124</v>
      </c>
      <c r="D6" s="22"/>
      <c r="E6" s="21" t="s">
        <v>125</v>
      </c>
      <c r="F6" s="22"/>
      <c r="G6" s="25" t="s">
        <v>0</v>
      </c>
      <c r="H6" s="26"/>
      <c r="I6" s="22"/>
    </row>
    <row r="7" spans="1:9" ht="57" customHeight="1" x14ac:dyDescent="0.3">
      <c r="A7" s="28" t="s">
        <v>123</v>
      </c>
      <c r="B7" s="14"/>
      <c r="C7" s="42" t="s">
        <v>128</v>
      </c>
      <c r="D7" s="14"/>
      <c r="E7" s="29" t="s">
        <v>126</v>
      </c>
      <c r="F7" s="14"/>
      <c r="G7" s="35" t="s">
        <v>127</v>
      </c>
      <c r="H7" s="13"/>
      <c r="I7" s="14"/>
    </row>
    <row r="8" spans="1:9" ht="57" customHeight="1" x14ac:dyDescent="0.3">
      <c r="A8" s="18"/>
      <c r="B8" s="20"/>
      <c r="C8" s="18"/>
      <c r="D8" s="20"/>
      <c r="E8" s="18"/>
      <c r="F8" s="20"/>
      <c r="G8" s="18"/>
      <c r="H8" s="19"/>
      <c r="I8" s="20"/>
    </row>
    <row r="9" spans="1:9" ht="72" customHeight="1" x14ac:dyDescent="0.4">
      <c r="A9" s="31" t="s">
        <v>1</v>
      </c>
      <c r="B9" s="22"/>
      <c r="C9" s="31" t="s">
        <v>129</v>
      </c>
      <c r="D9" s="22"/>
      <c r="E9" s="31" t="s">
        <v>130</v>
      </c>
      <c r="F9" s="22"/>
      <c r="G9" s="43" t="s">
        <v>131</v>
      </c>
      <c r="H9" s="44"/>
      <c r="I9" s="45"/>
    </row>
    <row r="11" spans="1:9" ht="20.05" customHeight="1" x14ac:dyDescent="0.3"/>
    <row r="12" spans="1:9" ht="23.95" customHeight="1" x14ac:dyDescent="0.3">
      <c r="A12" s="1" t="s">
        <v>2</v>
      </c>
      <c r="B12" s="1" t="s">
        <v>135</v>
      </c>
      <c r="C12" s="1" t="s">
        <v>136</v>
      </c>
      <c r="D12" s="1" t="s">
        <v>137</v>
      </c>
      <c r="E12" s="24" t="s">
        <v>138</v>
      </c>
      <c r="F12" s="16"/>
      <c r="G12" s="16"/>
      <c r="H12" s="16"/>
      <c r="I12" s="16"/>
    </row>
    <row r="13" spans="1:9" ht="28.05" customHeight="1" x14ac:dyDescent="0.3">
      <c r="A13" s="10" t="s">
        <v>7</v>
      </c>
      <c r="B13" s="4" t="s">
        <v>117</v>
      </c>
      <c r="C13" s="11"/>
      <c r="D13" s="11"/>
      <c r="E13" s="11"/>
      <c r="F13" s="11"/>
      <c r="G13" s="11"/>
      <c r="H13" s="11"/>
      <c r="I13" s="11"/>
    </row>
    <row r="14" spans="1:9" ht="34.450000000000003" customHeight="1" x14ac:dyDescent="0.3">
      <c r="A14" s="10" t="s">
        <v>8</v>
      </c>
      <c r="B14" s="4" t="s">
        <v>118</v>
      </c>
      <c r="C14" s="11"/>
      <c r="D14" s="11"/>
      <c r="E14" s="11"/>
      <c r="F14" s="11"/>
      <c r="G14" s="11"/>
      <c r="H14" s="11"/>
      <c r="I14" s="11"/>
    </row>
    <row r="15" spans="1:9" ht="28.05" customHeight="1" x14ac:dyDescent="0.3">
      <c r="A15" s="10" t="s">
        <v>9</v>
      </c>
      <c r="B15" s="4" t="s">
        <v>119</v>
      </c>
      <c r="C15" s="11"/>
      <c r="D15" s="11"/>
      <c r="E15" s="11"/>
      <c r="F15" s="11"/>
      <c r="G15" s="11"/>
      <c r="H15" s="11"/>
      <c r="I15" s="11"/>
    </row>
    <row r="16" spans="1:9" ht="55.75" customHeight="1" x14ac:dyDescent="0.3">
      <c r="A16" s="10" t="s">
        <v>10</v>
      </c>
      <c r="B16" s="4" t="s">
        <v>120</v>
      </c>
      <c r="C16" s="11"/>
      <c r="D16" s="11"/>
      <c r="E16" s="11"/>
      <c r="F16" s="11"/>
      <c r="G16" s="11"/>
      <c r="H16" s="11"/>
      <c r="I16" s="11"/>
    </row>
    <row r="17" spans="1:9" ht="37.6" customHeight="1" x14ac:dyDescent="0.3">
      <c r="A17" s="10" t="s">
        <v>11</v>
      </c>
      <c r="B17" s="4" t="s">
        <v>121</v>
      </c>
      <c r="C17" s="11"/>
      <c r="D17" s="11"/>
      <c r="E17" s="11"/>
      <c r="F17" s="11"/>
      <c r="G17" s="11"/>
      <c r="H17" s="11"/>
      <c r="I17" s="11"/>
    </row>
    <row r="20" spans="1:9" x14ac:dyDescent="0.3">
      <c r="A20" s="12" t="s">
        <v>139</v>
      </c>
      <c r="B20" s="13"/>
      <c r="C20" s="13"/>
      <c r="D20" s="13"/>
      <c r="E20" s="13"/>
      <c r="F20" s="13"/>
      <c r="G20" s="13"/>
      <c r="H20" s="13"/>
      <c r="I20" s="14"/>
    </row>
    <row r="21" spans="1:9" x14ac:dyDescent="0.3">
      <c r="A21" s="15"/>
      <c r="B21" s="16"/>
      <c r="C21" s="16"/>
      <c r="D21" s="16"/>
      <c r="E21" s="16"/>
      <c r="F21" s="16"/>
      <c r="G21" s="16"/>
      <c r="H21" s="16"/>
      <c r="I21" s="17"/>
    </row>
    <row r="22" spans="1:9" x14ac:dyDescent="0.3">
      <c r="A22" s="18"/>
      <c r="B22" s="19"/>
      <c r="C22" s="19"/>
      <c r="D22" s="19"/>
      <c r="E22" s="19"/>
      <c r="F22" s="19"/>
      <c r="G22" s="19"/>
      <c r="H22" s="19"/>
      <c r="I22" s="20"/>
    </row>
    <row r="56" spans="1:5" ht="20.05" customHeight="1" x14ac:dyDescent="0.3">
      <c r="A56" s="32" t="s">
        <v>12</v>
      </c>
      <c r="B56" s="13"/>
      <c r="C56" s="13"/>
      <c r="D56" s="13"/>
      <c r="E56" s="14"/>
    </row>
    <row r="57" spans="1:5" ht="20.05" customHeight="1" x14ac:dyDescent="0.3">
      <c r="A57" s="15"/>
      <c r="B57" s="16"/>
      <c r="C57" s="16"/>
      <c r="D57" s="16"/>
      <c r="E57" s="17"/>
    </row>
    <row r="58" spans="1:5" ht="20.05" customHeight="1" x14ac:dyDescent="0.3">
      <c r="A58" s="18"/>
      <c r="B58" s="19"/>
      <c r="C58" s="19"/>
      <c r="D58" s="19"/>
      <c r="E58" s="20"/>
    </row>
  </sheetData>
  <mergeCells count="18">
    <mergeCell ref="A56:E58"/>
    <mergeCell ref="C9:D9"/>
    <mergeCell ref="A9:B9"/>
    <mergeCell ref="E9:F9"/>
    <mergeCell ref="C1:I2"/>
    <mergeCell ref="A6:B6"/>
    <mergeCell ref="G7:I8"/>
    <mergeCell ref="C3:I3"/>
    <mergeCell ref="A7:B8"/>
    <mergeCell ref="C7:D8"/>
    <mergeCell ref="E7:F8"/>
    <mergeCell ref="C4:I4"/>
    <mergeCell ref="A20:I22"/>
    <mergeCell ref="E6:F6"/>
    <mergeCell ref="C6:D6"/>
    <mergeCell ref="E12:I12"/>
    <mergeCell ref="G6:I6"/>
    <mergeCell ref="G9:I9"/>
  </mergeCells>
  <hyperlinks>
    <hyperlink ref="G9:I9" r:id="rId1" display="Agende uma reunião sobre DPO externo com a iPrivacy.eu / Book a meeting with iPrivacy.eu to discuss external DPO services" xr:uid="{9B58EE5A-406D-40DA-9AD2-BB9D0310598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I58"/>
  <sheetViews>
    <sheetView showGridLines="0" workbookViewId="0">
      <selection activeCell="C14" sqref="C14"/>
    </sheetView>
  </sheetViews>
  <sheetFormatPr defaultRowHeight="17.55" x14ac:dyDescent="0.3"/>
  <cols>
    <col min="1" max="1" width="18" style="8" customWidth="1"/>
    <col min="2" max="2" width="72" style="2" customWidth="1"/>
    <col min="3" max="3" width="16" style="2" customWidth="1"/>
    <col min="4" max="4" width="10" style="2" customWidth="1"/>
    <col min="5" max="5" width="28" style="2" customWidth="1"/>
    <col min="6" max="9" width="16" style="2" customWidth="1"/>
    <col min="10" max="10" width="8.88671875" style="2" customWidth="1"/>
    <col min="11" max="16384" width="8.88671875" style="2"/>
  </cols>
  <sheetData>
    <row r="1" spans="1:9" ht="26" customHeight="1" x14ac:dyDescent="0.3">
      <c r="C1" s="33" t="s">
        <v>13</v>
      </c>
      <c r="D1" s="16"/>
      <c r="E1" s="16"/>
      <c r="F1" s="16"/>
      <c r="G1" s="16"/>
      <c r="H1" s="16"/>
      <c r="I1" s="16"/>
    </row>
    <row r="2" spans="1:9" ht="23.95" customHeight="1" x14ac:dyDescent="0.3">
      <c r="C2" s="16"/>
      <c r="D2" s="16"/>
      <c r="E2" s="16"/>
      <c r="F2" s="16"/>
      <c r="G2" s="16"/>
      <c r="H2" s="16"/>
      <c r="I2" s="16"/>
    </row>
    <row r="3" spans="1:9" ht="20.05" customHeight="1" x14ac:dyDescent="0.3">
      <c r="C3" s="27" t="s">
        <v>14</v>
      </c>
      <c r="D3" s="16"/>
      <c r="E3" s="16"/>
      <c r="F3" s="16"/>
      <c r="G3" s="16"/>
      <c r="H3" s="16"/>
      <c r="I3" s="16"/>
    </row>
    <row r="4" spans="1:9" ht="18" customHeight="1" x14ac:dyDescent="0.3">
      <c r="C4" s="30" t="s">
        <v>15</v>
      </c>
      <c r="D4" s="16"/>
      <c r="E4" s="16"/>
      <c r="F4" s="16"/>
      <c r="G4" s="16"/>
      <c r="H4" s="16"/>
      <c r="I4" s="16"/>
    </row>
    <row r="6" spans="1:9" ht="20.05" customHeight="1" x14ac:dyDescent="0.3">
      <c r="A6" s="34" t="s">
        <v>16</v>
      </c>
      <c r="B6" s="22"/>
      <c r="C6" s="23" t="s">
        <v>17</v>
      </c>
      <c r="D6" s="22"/>
      <c r="E6" s="21" t="s">
        <v>18</v>
      </c>
      <c r="F6" s="22"/>
      <c r="G6" s="25" t="s">
        <v>19</v>
      </c>
      <c r="H6" s="26"/>
      <c r="I6" s="22"/>
    </row>
    <row r="7" spans="1:9" ht="26" customHeight="1" x14ac:dyDescent="0.3">
      <c r="A7" s="41">
        <f>(COUNTIF(C14:C18,"Sim")+COUNTIF(C21:C25,"Sim"))/10</f>
        <v>0</v>
      </c>
      <c r="B7" s="14"/>
      <c r="C7" s="38">
        <f>(COUNTIF(C28:C32,"Sim")+COUNTIF(C35:C39,"Sim"))/10</f>
        <v>0</v>
      </c>
      <c r="D7" s="14"/>
      <c r="E7" s="39">
        <f>(COUNTIF(C42:C46,"Sim")+COUNTIF(C49:C53,"Sim"))/10</f>
        <v>0</v>
      </c>
      <c r="F7" s="14"/>
      <c r="G7" s="35" t="str">
        <f>IF(MIN(A7,C7,E7)&gt;=0.8,"Programa bem estruturado / avançar para execução e revisão periódica",IF(AVERAGE(A7,C7,E7)&gt;=0.6,"Boa base; priorizar gaps críticos e fechar o roadmap dos 90 dias","Base insuficiente; reforçar governação, inventário e procedimentos antes de escalar"))</f>
        <v>Base insuficiente; reforçar governação, inventário e procedimentos antes de escalar</v>
      </c>
      <c r="H7" s="13"/>
      <c r="I7" s="14"/>
    </row>
    <row r="8" spans="1:9" ht="26" customHeight="1" x14ac:dyDescent="0.3">
      <c r="A8" s="18"/>
      <c r="B8" s="20"/>
      <c r="C8" s="18"/>
      <c r="D8" s="20"/>
      <c r="E8" s="18"/>
      <c r="F8" s="20"/>
      <c r="G8" s="18"/>
      <c r="H8" s="19"/>
      <c r="I8" s="20"/>
    </row>
    <row r="9" spans="1:9" ht="28.05" customHeight="1" x14ac:dyDescent="0.3">
      <c r="A9" s="31" t="str">
        <f>"Pontuação: "&amp;(COUNTIF(C14:C18,"Sim")+COUNTIF(C21:C25,"Sim"))&amp;"/10"</f>
        <v>Pontuação: 0/10</v>
      </c>
      <c r="B9" s="22"/>
      <c r="C9" s="31" t="str">
        <f>"Pontuação: "&amp;(COUNTIF(C28:C32,"Sim")+COUNTIF(C35:C39,"Sim"))&amp;"/10"</f>
        <v>Pontuação: 0/10</v>
      </c>
      <c r="D9" s="22"/>
      <c r="E9" s="31" t="str">
        <f>IF(E7&gt;=0.8,"Maturidade forte para executar, formar e rever o programa.","Há progresso, mas faltam elementos para estabilidade e continuidade.")</f>
        <v>Há progresso, mas faltam elementos para estabilidade e continuidade.</v>
      </c>
      <c r="F9" s="22"/>
      <c r="G9" s="31" t="str">
        <f>IF(AVERAGE(A7,C7,E7)&gt;=0.8,"Use este resultado para fechar ações pendentes e iniciar monitorização periódica.",IF(AVERAGE(A7,C7,E7)&gt;=0.6,"Concentre os próximos 30 dias nos itens marcados como Não e nos controlos críticos.","Priorize sponsor, registo de tratamentos, procedimentos e testes antes de ampliar o programa."))</f>
        <v>Priorize sponsor, registo de tratamentos, procedimentos e testes antes de ampliar o programa.</v>
      </c>
      <c r="H9" s="26"/>
      <c r="I9" s="22"/>
    </row>
    <row r="11" spans="1:9" ht="20.05" customHeight="1" x14ac:dyDescent="0.3"/>
    <row r="12" spans="1:9" ht="23.95" customHeight="1" x14ac:dyDescent="0.3">
      <c r="A12" s="1" t="s">
        <v>20</v>
      </c>
      <c r="B12" s="1" t="s">
        <v>3</v>
      </c>
      <c r="C12" s="1" t="s">
        <v>4</v>
      </c>
      <c r="D12" s="1" t="s">
        <v>5</v>
      </c>
      <c r="E12" s="1" t="s">
        <v>6</v>
      </c>
    </row>
    <row r="13" spans="1:9" ht="22.1" customHeight="1" x14ac:dyDescent="0.3">
      <c r="A13" s="40" t="s">
        <v>21</v>
      </c>
      <c r="B13" s="37"/>
      <c r="C13" s="37"/>
      <c r="D13" s="37"/>
      <c r="E13" s="37"/>
      <c r="F13" s="3"/>
      <c r="G13" s="3"/>
      <c r="H13" s="3"/>
      <c r="I13" s="3"/>
    </row>
    <row r="14" spans="1:9" ht="34" customHeight="1" x14ac:dyDescent="0.3">
      <c r="A14" s="9" t="s">
        <v>22</v>
      </c>
      <c r="B14" s="4" t="s">
        <v>23</v>
      </c>
      <c r="C14" s="5"/>
      <c r="D14" s="6" t="str">
        <f>IF(C14="Sim",1,IF(C14="Não",0,""))</f>
        <v/>
      </c>
      <c r="E14" s="7"/>
    </row>
    <row r="15" spans="1:9" ht="34" customHeight="1" x14ac:dyDescent="0.3">
      <c r="A15" s="9" t="s">
        <v>22</v>
      </c>
      <c r="B15" s="4" t="s">
        <v>24</v>
      </c>
      <c r="C15" s="5"/>
      <c r="D15" s="6" t="str">
        <f>IF(C15="Sim",1,IF(C15="Não",0,""))</f>
        <v/>
      </c>
      <c r="E15" s="7"/>
    </row>
    <row r="16" spans="1:9" ht="34" customHeight="1" x14ac:dyDescent="0.3">
      <c r="A16" s="9" t="s">
        <v>22</v>
      </c>
      <c r="B16" s="4" t="s">
        <v>25</v>
      </c>
      <c r="C16" s="5"/>
      <c r="D16" s="6" t="str">
        <f>IF(C16="Sim",1,IF(C16="Não",0,""))</f>
        <v/>
      </c>
      <c r="E16" s="7"/>
    </row>
    <row r="17" spans="1:9" ht="34" customHeight="1" x14ac:dyDescent="0.3">
      <c r="A17" s="9" t="s">
        <v>22</v>
      </c>
      <c r="B17" s="4" t="s">
        <v>26</v>
      </c>
      <c r="C17" s="5"/>
      <c r="D17" s="6" t="str">
        <f>IF(C17="Sim",1,IF(C17="Não",0,""))</f>
        <v/>
      </c>
      <c r="E17" s="7"/>
    </row>
    <row r="18" spans="1:9" ht="34" customHeight="1" x14ac:dyDescent="0.3">
      <c r="A18" s="9" t="s">
        <v>22</v>
      </c>
      <c r="B18" s="4" t="s">
        <v>27</v>
      </c>
      <c r="C18" s="5"/>
      <c r="D18" s="6" t="str">
        <f>IF(C18="Sim",1,IF(C18="Não",0,""))</f>
        <v/>
      </c>
      <c r="E18" s="7"/>
    </row>
    <row r="20" spans="1:9" ht="22.1" customHeight="1" x14ac:dyDescent="0.3">
      <c r="A20" s="40" t="s">
        <v>28</v>
      </c>
      <c r="B20" s="37"/>
      <c r="C20" s="37"/>
      <c r="D20" s="37"/>
      <c r="E20" s="37"/>
      <c r="F20" s="3"/>
      <c r="G20" s="3"/>
      <c r="H20" s="3"/>
      <c r="I20" s="3"/>
    </row>
    <row r="21" spans="1:9" ht="34" customHeight="1" x14ac:dyDescent="0.3">
      <c r="A21" s="9" t="s">
        <v>29</v>
      </c>
      <c r="B21" s="4" t="s">
        <v>30</v>
      </c>
      <c r="C21" s="5"/>
      <c r="D21" s="6" t="str">
        <f>IF(C21="Sim",1,IF(C21="Não",0,""))</f>
        <v/>
      </c>
      <c r="E21" s="7"/>
    </row>
    <row r="22" spans="1:9" ht="34" customHeight="1" x14ac:dyDescent="0.3">
      <c r="A22" s="9" t="s">
        <v>29</v>
      </c>
      <c r="B22" s="4" t="s">
        <v>31</v>
      </c>
      <c r="C22" s="5"/>
      <c r="D22" s="6" t="str">
        <f>IF(C22="Sim",1,IF(C22="Não",0,""))</f>
        <v/>
      </c>
      <c r="E22" s="7"/>
    </row>
    <row r="23" spans="1:9" ht="34" customHeight="1" x14ac:dyDescent="0.3">
      <c r="A23" s="9" t="s">
        <v>29</v>
      </c>
      <c r="B23" s="4" t="s">
        <v>32</v>
      </c>
      <c r="C23" s="5"/>
      <c r="D23" s="6" t="str">
        <f>IF(C23="Sim",1,IF(C23="Não",0,""))</f>
        <v/>
      </c>
      <c r="E23" s="7"/>
    </row>
    <row r="24" spans="1:9" ht="34" customHeight="1" x14ac:dyDescent="0.3">
      <c r="A24" s="9" t="s">
        <v>29</v>
      </c>
      <c r="B24" s="4" t="s">
        <v>33</v>
      </c>
      <c r="C24" s="5"/>
      <c r="D24" s="6" t="str">
        <f>IF(C24="Sim",1,IF(C24="Não",0,""))</f>
        <v/>
      </c>
      <c r="E24" s="7"/>
    </row>
    <row r="25" spans="1:9" ht="34" customHeight="1" x14ac:dyDescent="0.3">
      <c r="A25" s="9" t="s">
        <v>29</v>
      </c>
      <c r="B25" s="4" t="s">
        <v>34</v>
      </c>
      <c r="C25" s="5"/>
      <c r="D25" s="6" t="str">
        <f>IF(C25="Sim",1,IF(C25="Não",0,""))</f>
        <v/>
      </c>
      <c r="E25" s="7"/>
    </row>
    <row r="27" spans="1:9" ht="22.1" customHeight="1" x14ac:dyDescent="0.3">
      <c r="A27" s="40" t="s">
        <v>35</v>
      </c>
      <c r="B27" s="37"/>
      <c r="C27" s="37"/>
      <c r="D27" s="37"/>
      <c r="E27" s="37"/>
      <c r="F27" s="3"/>
      <c r="G27" s="3"/>
      <c r="H27" s="3"/>
      <c r="I27" s="3"/>
    </row>
    <row r="28" spans="1:9" ht="34" customHeight="1" x14ac:dyDescent="0.3">
      <c r="A28" s="9" t="s">
        <v>36</v>
      </c>
      <c r="B28" s="4" t="s">
        <v>37</v>
      </c>
      <c r="C28" s="5"/>
      <c r="D28" s="6" t="str">
        <f>IF(C28="Sim",1,IF(C28="Não",0,""))</f>
        <v/>
      </c>
      <c r="E28" s="7"/>
    </row>
    <row r="29" spans="1:9" ht="34" customHeight="1" x14ac:dyDescent="0.3">
      <c r="A29" s="9" t="s">
        <v>36</v>
      </c>
      <c r="B29" s="4" t="s">
        <v>38</v>
      </c>
      <c r="C29" s="5"/>
      <c r="D29" s="6" t="str">
        <f>IF(C29="Sim",1,IF(C29="Não",0,""))</f>
        <v/>
      </c>
      <c r="E29" s="7"/>
    </row>
    <row r="30" spans="1:9" ht="34" customHeight="1" x14ac:dyDescent="0.3">
      <c r="A30" s="9" t="s">
        <v>36</v>
      </c>
      <c r="B30" s="4" t="s">
        <v>39</v>
      </c>
      <c r="C30" s="5"/>
      <c r="D30" s="6" t="str">
        <f>IF(C30="Sim",1,IF(C30="Não",0,""))</f>
        <v/>
      </c>
      <c r="E30" s="7"/>
    </row>
    <row r="31" spans="1:9" ht="34" customHeight="1" x14ac:dyDescent="0.3">
      <c r="A31" s="9" t="s">
        <v>36</v>
      </c>
      <c r="B31" s="4" t="s">
        <v>40</v>
      </c>
      <c r="C31" s="5"/>
      <c r="D31" s="6" t="str">
        <f>IF(C31="Sim",1,IF(C31="Não",0,""))</f>
        <v/>
      </c>
      <c r="E31" s="7"/>
    </row>
    <row r="32" spans="1:9" ht="34" customHeight="1" x14ac:dyDescent="0.3">
      <c r="A32" s="9" t="s">
        <v>36</v>
      </c>
      <c r="B32" s="4" t="s">
        <v>41</v>
      </c>
      <c r="C32" s="5"/>
      <c r="D32" s="6" t="str">
        <f>IF(C32="Sim",1,IF(C32="Não",0,""))</f>
        <v/>
      </c>
      <c r="E32" s="7"/>
    </row>
    <row r="34" spans="1:9" ht="22.1" customHeight="1" x14ac:dyDescent="0.3">
      <c r="A34" s="36" t="s">
        <v>42</v>
      </c>
      <c r="B34" s="37"/>
      <c r="C34" s="37"/>
      <c r="D34" s="37"/>
      <c r="E34" s="37"/>
      <c r="F34" s="3"/>
      <c r="G34" s="3"/>
      <c r="H34" s="3"/>
      <c r="I34" s="3"/>
    </row>
    <row r="35" spans="1:9" ht="34" customHeight="1" x14ac:dyDescent="0.3">
      <c r="A35" s="9" t="s">
        <v>43</v>
      </c>
      <c r="B35" s="4" t="s">
        <v>44</v>
      </c>
      <c r="C35" s="5"/>
      <c r="D35" s="6" t="str">
        <f>IF(C35="Sim",1,IF(C35="Não",0,""))</f>
        <v/>
      </c>
      <c r="E35" s="7"/>
    </row>
    <row r="36" spans="1:9" ht="34" customHeight="1" x14ac:dyDescent="0.3">
      <c r="A36" s="9" t="s">
        <v>43</v>
      </c>
      <c r="B36" s="4" t="s">
        <v>45</v>
      </c>
      <c r="C36" s="5"/>
      <c r="D36" s="6" t="str">
        <f>IF(C36="Sim",1,IF(C36="Não",0,""))</f>
        <v/>
      </c>
      <c r="E36" s="7"/>
    </row>
    <row r="37" spans="1:9" ht="34" customHeight="1" x14ac:dyDescent="0.3">
      <c r="A37" s="9" t="s">
        <v>43</v>
      </c>
      <c r="B37" s="4" t="s">
        <v>46</v>
      </c>
      <c r="C37" s="5"/>
      <c r="D37" s="6" t="str">
        <f>IF(C37="Sim",1,IF(C37="Não",0,""))</f>
        <v/>
      </c>
      <c r="E37" s="7"/>
    </row>
    <row r="38" spans="1:9" ht="34" customHeight="1" x14ac:dyDescent="0.3">
      <c r="A38" s="9" t="s">
        <v>43</v>
      </c>
      <c r="B38" s="4" t="s">
        <v>47</v>
      </c>
      <c r="C38" s="5"/>
      <c r="D38" s="6" t="str">
        <f>IF(C38="Sim",1,IF(C38="Não",0,""))</f>
        <v/>
      </c>
      <c r="E38" s="7"/>
    </row>
    <row r="39" spans="1:9" ht="34" customHeight="1" x14ac:dyDescent="0.3">
      <c r="A39" s="9" t="s">
        <v>43</v>
      </c>
      <c r="B39" s="4" t="s">
        <v>48</v>
      </c>
      <c r="C39" s="5"/>
      <c r="D39" s="6" t="str">
        <f>IF(C39="Sim",1,IF(C39="Não",0,""))</f>
        <v/>
      </c>
      <c r="E39" s="7"/>
    </row>
    <row r="41" spans="1:9" ht="22.1" customHeight="1" x14ac:dyDescent="0.3">
      <c r="A41" s="36" t="s">
        <v>49</v>
      </c>
      <c r="B41" s="37"/>
      <c r="C41" s="37"/>
      <c r="D41" s="37"/>
      <c r="E41" s="37"/>
      <c r="F41" s="3"/>
      <c r="G41" s="3"/>
      <c r="H41" s="3"/>
      <c r="I41" s="3"/>
    </row>
    <row r="42" spans="1:9" ht="34" customHeight="1" x14ac:dyDescent="0.3">
      <c r="A42" s="9" t="s">
        <v>50</v>
      </c>
      <c r="B42" s="4" t="s">
        <v>51</v>
      </c>
      <c r="C42" s="5"/>
      <c r="D42" s="6" t="str">
        <f>IF(C42="Sim",1,IF(C42="Não",0,""))</f>
        <v/>
      </c>
      <c r="E42" s="7"/>
    </row>
    <row r="43" spans="1:9" ht="34" customHeight="1" x14ac:dyDescent="0.3">
      <c r="A43" s="9" t="s">
        <v>50</v>
      </c>
      <c r="B43" s="4" t="s">
        <v>52</v>
      </c>
      <c r="C43" s="5"/>
      <c r="D43" s="6" t="str">
        <f>IF(C43="Sim",1,IF(C43="Não",0,""))</f>
        <v/>
      </c>
      <c r="E43" s="7"/>
    </row>
    <row r="44" spans="1:9" ht="34" customHeight="1" x14ac:dyDescent="0.3">
      <c r="A44" s="9" t="s">
        <v>50</v>
      </c>
      <c r="B44" s="4" t="s">
        <v>53</v>
      </c>
      <c r="C44" s="5"/>
      <c r="D44" s="6" t="str">
        <f>IF(C44="Sim",1,IF(C44="Não",0,""))</f>
        <v/>
      </c>
      <c r="E44" s="7"/>
    </row>
    <row r="45" spans="1:9" ht="34" customHeight="1" x14ac:dyDescent="0.3">
      <c r="A45" s="9" t="s">
        <v>50</v>
      </c>
      <c r="B45" s="4" t="s">
        <v>54</v>
      </c>
      <c r="C45" s="5"/>
      <c r="D45" s="6" t="str">
        <f>IF(C45="Sim",1,IF(C45="Não",0,""))</f>
        <v/>
      </c>
      <c r="E45" s="7"/>
    </row>
    <row r="46" spans="1:9" ht="34" customHeight="1" x14ac:dyDescent="0.3">
      <c r="A46" s="9" t="s">
        <v>50</v>
      </c>
      <c r="B46" s="4" t="s">
        <v>55</v>
      </c>
      <c r="C46" s="5"/>
      <c r="D46" s="6" t="str">
        <f>IF(C46="Sim",1,IF(C46="Não",0,""))</f>
        <v/>
      </c>
      <c r="E46" s="7"/>
    </row>
    <row r="48" spans="1:9" ht="22.1" customHeight="1" x14ac:dyDescent="0.3">
      <c r="A48" s="36" t="s">
        <v>56</v>
      </c>
      <c r="B48" s="37"/>
      <c r="C48" s="37"/>
      <c r="D48" s="37"/>
      <c r="E48" s="37"/>
      <c r="F48" s="3"/>
      <c r="G48" s="3"/>
      <c r="H48" s="3"/>
      <c r="I48" s="3"/>
    </row>
    <row r="49" spans="1:5" ht="34" customHeight="1" x14ac:dyDescent="0.3">
      <c r="A49" s="9" t="s">
        <v>57</v>
      </c>
      <c r="B49" s="4" t="s">
        <v>58</v>
      </c>
      <c r="C49" s="5"/>
      <c r="D49" s="6" t="str">
        <f>IF(C49="Sim",1,IF(C49="Não",0,""))</f>
        <v/>
      </c>
      <c r="E49" s="7"/>
    </row>
    <row r="50" spans="1:5" ht="34" customHeight="1" x14ac:dyDescent="0.3">
      <c r="A50" s="9" t="s">
        <v>57</v>
      </c>
      <c r="B50" s="4" t="s">
        <v>59</v>
      </c>
      <c r="C50" s="5"/>
      <c r="D50" s="6" t="str">
        <f>IF(C50="Sim",1,IF(C50="Não",0,""))</f>
        <v/>
      </c>
      <c r="E50" s="7"/>
    </row>
    <row r="51" spans="1:5" ht="34" customHeight="1" x14ac:dyDescent="0.3">
      <c r="A51" s="9" t="s">
        <v>57</v>
      </c>
      <c r="B51" s="4" t="s">
        <v>60</v>
      </c>
      <c r="C51" s="5"/>
      <c r="D51" s="6" t="str">
        <f>IF(C51="Sim",1,IF(C51="Não",0,""))</f>
        <v/>
      </c>
      <c r="E51" s="7"/>
    </row>
    <row r="52" spans="1:5" ht="34" customHeight="1" x14ac:dyDescent="0.3">
      <c r="A52" s="9" t="s">
        <v>57</v>
      </c>
      <c r="B52" s="4" t="s">
        <v>61</v>
      </c>
      <c r="C52" s="5"/>
      <c r="D52" s="6" t="str">
        <f>IF(C52="Sim",1,IF(C52="Não",0,""))</f>
        <v/>
      </c>
      <c r="E52" s="7"/>
    </row>
    <row r="53" spans="1:5" ht="34" customHeight="1" x14ac:dyDescent="0.3">
      <c r="A53" s="9" t="s">
        <v>57</v>
      </c>
      <c r="B53" s="4" t="s">
        <v>62</v>
      </c>
      <c r="C53" s="5"/>
      <c r="D53" s="6" t="str">
        <f>IF(C53="Sim",1,IF(C53="Não",0,""))</f>
        <v/>
      </c>
      <c r="E53" s="7"/>
    </row>
    <row r="56" spans="1:5" ht="20.05" customHeight="1" x14ac:dyDescent="0.3">
      <c r="A56" s="32" t="s">
        <v>63</v>
      </c>
      <c r="B56" s="13"/>
      <c r="C56" s="13"/>
      <c r="D56" s="13"/>
      <c r="E56" s="14"/>
    </row>
    <row r="57" spans="1:5" ht="20.05" customHeight="1" x14ac:dyDescent="0.3">
      <c r="A57" s="15"/>
      <c r="B57" s="16"/>
      <c r="C57" s="16"/>
      <c r="D57" s="16"/>
      <c r="E57" s="17"/>
    </row>
    <row r="58" spans="1:5" ht="20.05" customHeight="1" x14ac:dyDescent="0.3">
      <c r="A58" s="18"/>
      <c r="B58" s="19"/>
      <c r="C58" s="19"/>
      <c r="D58" s="19"/>
      <c r="E58" s="20"/>
    </row>
  </sheetData>
  <mergeCells count="22">
    <mergeCell ref="G9:I9"/>
    <mergeCell ref="A56:E58"/>
    <mergeCell ref="A20:E20"/>
    <mergeCell ref="A7:B8"/>
    <mergeCell ref="A13:E13"/>
    <mergeCell ref="A9:B9"/>
    <mergeCell ref="A34:E34"/>
    <mergeCell ref="A48:E48"/>
    <mergeCell ref="C6:D6"/>
    <mergeCell ref="G6:I6"/>
    <mergeCell ref="C1:I2"/>
    <mergeCell ref="A6:B6"/>
    <mergeCell ref="C3:I3"/>
    <mergeCell ref="C7:D8"/>
    <mergeCell ref="E7:F8"/>
    <mergeCell ref="A41:E41"/>
    <mergeCell ref="C9:D9"/>
    <mergeCell ref="E9:F9"/>
    <mergeCell ref="G7:I8"/>
    <mergeCell ref="A27:E27"/>
    <mergeCell ref="E6:F6"/>
    <mergeCell ref="C4:I4"/>
  </mergeCells>
  <conditionalFormatting sqref="C14:C18">
    <cfRule type="expression" dxfId="23" priority="1">
      <formula>C14="Sim"</formula>
    </cfRule>
    <cfRule type="expression" dxfId="22" priority="2">
      <formula>C14="Não"</formula>
    </cfRule>
  </conditionalFormatting>
  <conditionalFormatting sqref="C21:C25">
    <cfRule type="expression" dxfId="21" priority="3">
      <formula>C21="Sim"</formula>
    </cfRule>
    <cfRule type="expression" dxfId="20" priority="4">
      <formula>C21="Não"</formula>
    </cfRule>
  </conditionalFormatting>
  <conditionalFormatting sqref="C28:C32">
    <cfRule type="expression" dxfId="19" priority="5">
      <formula>C28="Sim"</formula>
    </cfRule>
    <cfRule type="expression" dxfId="18" priority="6">
      <formula>C28="Não"</formula>
    </cfRule>
  </conditionalFormatting>
  <conditionalFormatting sqref="C35:C39">
    <cfRule type="expression" dxfId="17" priority="7">
      <formula>C35="Sim"</formula>
    </cfRule>
    <cfRule type="expression" dxfId="16" priority="8">
      <formula>C35="Não"</formula>
    </cfRule>
  </conditionalFormatting>
  <conditionalFormatting sqref="C42:C46">
    <cfRule type="expression" dxfId="15" priority="9">
      <formula>C42="Sim"</formula>
    </cfRule>
    <cfRule type="expression" dxfId="14" priority="10">
      <formula>C42="Não"</formula>
    </cfRule>
  </conditionalFormatting>
  <conditionalFormatting sqref="C49:C53">
    <cfRule type="expression" dxfId="13" priority="11">
      <formula>C49="Sim"</formula>
    </cfRule>
    <cfRule type="expression" dxfId="12" priority="12">
      <formula>C49="Não"</formula>
    </cfRule>
  </conditionalFormatting>
  <dataValidations count="1">
    <dataValidation type="list" allowBlank="1" showErrorMessage="1" sqref="C14:C18 C21:C25 C28:C32 C35:C39 C42:C46 C49:C53" xr:uid="{00000000-0002-0000-0100-000000000000}">
      <formula1>"Sim,Não"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BA6A6"/>
  </sheetPr>
  <dimension ref="A1:I58"/>
  <sheetViews>
    <sheetView showGridLines="0" zoomScale="90" zoomScaleNormal="90" workbookViewId="0">
      <selection activeCell="C14" sqref="C14"/>
    </sheetView>
  </sheetViews>
  <sheetFormatPr defaultRowHeight="17.55" x14ac:dyDescent="0.3"/>
  <cols>
    <col min="1" max="1" width="18" style="8" customWidth="1"/>
    <col min="2" max="2" width="72" style="2" customWidth="1"/>
    <col min="3" max="3" width="16" style="2" customWidth="1"/>
    <col min="4" max="4" width="10" style="2" customWidth="1"/>
    <col min="5" max="5" width="28" style="2" customWidth="1"/>
    <col min="6" max="9" width="16" style="2" customWidth="1"/>
    <col min="10" max="10" width="8.88671875" style="2" customWidth="1"/>
    <col min="11" max="16384" width="8.88671875" style="2"/>
  </cols>
  <sheetData>
    <row r="1" spans="1:9" ht="26" customHeight="1" x14ac:dyDescent="0.3">
      <c r="C1" s="33" t="s">
        <v>64</v>
      </c>
      <c r="D1" s="16"/>
      <c r="E1" s="16"/>
      <c r="F1" s="16"/>
      <c r="G1" s="16"/>
      <c r="H1" s="16"/>
      <c r="I1" s="16"/>
    </row>
    <row r="2" spans="1:9" ht="23.95" customHeight="1" x14ac:dyDescent="0.3">
      <c r="C2" s="16"/>
      <c r="D2" s="16"/>
      <c r="E2" s="16"/>
      <c r="F2" s="16"/>
      <c r="G2" s="16"/>
      <c r="H2" s="16"/>
      <c r="I2" s="16"/>
    </row>
    <row r="3" spans="1:9" ht="20.05" customHeight="1" x14ac:dyDescent="0.3">
      <c r="C3" s="27" t="s">
        <v>65</v>
      </c>
      <c r="D3" s="16"/>
      <c r="E3" s="16"/>
      <c r="F3" s="16"/>
      <c r="G3" s="16"/>
      <c r="H3" s="16"/>
      <c r="I3" s="16"/>
    </row>
    <row r="4" spans="1:9" ht="18" customHeight="1" x14ac:dyDescent="0.3">
      <c r="C4" s="30" t="s">
        <v>66</v>
      </c>
      <c r="D4" s="16"/>
      <c r="E4" s="16"/>
      <c r="F4" s="16"/>
      <c r="G4" s="16"/>
      <c r="H4" s="16"/>
      <c r="I4" s="16"/>
    </row>
    <row r="6" spans="1:9" ht="20.05" customHeight="1" x14ac:dyDescent="0.3">
      <c r="A6" s="34" t="s">
        <v>67</v>
      </c>
      <c r="B6" s="22"/>
      <c r="C6" s="23" t="s">
        <v>68</v>
      </c>
      <c r="D6" s="22"/>
      <c r="E6" s="21" t="s">
        <v>69</v>
      </c>
      <c r="F6" s="22"/>
      <c r="G6" s="25" t="s">
        <v>70</v>
      </c>
      <c r="H6" s="26"/>
      <c r="I6" s="22"/>
    </row>
    <row r="7" spans="1:9" ht="26" customHeight="1" x14ac:dyDescent="0.3">
      <c r="A7" s="41">
        <f>(COUNTIF(C14:C18,"Yes")+COUNTIF(C21:C25,"Yes"))/10</f>
        <v>0</v>
      </c>
      <c r="B7" s="14"/>
      <c r="C7" s="38">
        <f>(COUNTIF(C28:C32,"Yes")+COUNTIF(C35:C39,"Yes"))/10</f>
        <v>0</v>
      </c>
      <c r="D7" s="14"/>
      <c r="E7" s="39">
        <f>(COUNTIF(C42:C46,"Yes")+COUNTIF(C49:C53,"Yes"))/10</f>
        <v>0</v>
      </c>
      <c r="F7" s="14"/>
      <c r="G7" s="35" t="str">
        <f>IF(MIN(A7,C7,E7)&gt;=0.8,"Programme well structured / move into execution and periodic review",IF(AVERAGE(A7,C7,E7)&gt;=0.6,"Good foundation; prioritise critical gaps and close the 90-day roadmap","Foundation is insufficient; strengthen governance, records and procedures before scaling"))</f>
        <v>Foundation is insufficient; strengthen governance, records and procedures before scaling</v>
      </c>
      <c r="H7" s="13"/>
      <c r="I7" s="14"/>
    </row>
    <row r="8" spans="1:9" ht="26" customHeight="1" x14ac:dyDescent="0.3">
      <c r="A8" s="18"/>
      <c r="B8" s="20"/>
      <c r="C8" s="18"/>
      <c r="D8" s="20"/>
      <c r="E8" s="18"/>
      <c r="F8" s="20"/>
      <c r="G8" s="18"/>
      <c r="H8" s="19"/>
      <c r="I8" s="20"/>
    </row>
    <row r="9" spans="1:9" ht="28.05" customHeight="1" x14ac:dyDescent="0.3">
      <c r="A9" s="31" t="str">
        <f>"Score: "&amp;(COUNTIF(C14:C18,"Yes")+COUNTIF(C21:C25,"Yes"))&amp;"/10"</f>
        <v>Score: 0/10</v>
      </c>
      <c r="B9" s="22"/>
      <c r="C9" s="31" t="str">
        <f>"Score: "&amp;(COUNTIF(C28:C32,"Yes")+COUNTIF(C35:C39,"Yes"))&amp;"/10"</f>
        <v>Score: 0/10</v>
      </c>
      <c r="D9" s="22"/>
      <c r="E9" s="31" t="str">
        <f>IF(E7&gt;=0.8,"Strong maturity to execute, train and review the programme.","Progress exists, but more stability and follow-through are needed.")</f>
        <v>Progress exists, but more stability and follow-through are needed.</v>
      </c>
      <c r="F9" s="22"/>
      <c r="G9" s="31" t="str">
        <f>IF(AVERAGE(A7,C7,E7)&gt;=0.8,"Use this result to close remaining actions and start periodic monitoring.",IF(AVERAGE(A7,C7,E7)&gt;=0.6,"Focus the next 30 days on items marked No and on critical controls.","Prioritise sponsor, records of processing, procedures and testing before expanding the programme."))</f>
        <v>Prioritise sponsor, records of processing, procedures and testing before expanding the programme.</v>
      </c>
      <c r="H9" s="26"/>
      <c r="I9" s="22"/>
    </row>
    <row r="11" spans="1:9" ht="20.05" customHeight="1" x14ac:dyDescent="0.3"/>
    <row r="12" spans="1:9" ht="23.95" customHeight="1" x14ac:dyDescent="0.3">
      <c r="A12" s="1" t="s">
        <v>71</v>
      </c>
      <c r="B12" s="1" t="s">
        <v>72</v>
      </c>
      <c r="C12" s="1" t="s">
        <v>73</v>
      </c>
      <c r="D12" s="1" t="s">
        <v>74</v>
      </c>
      <c r="E12" s="1" t="s">
        <v>75</v>
      </c>
    </row>
    <row r="13" spans="1:9" ht="22.1" customHeight="1" x14ac:dyDescent="0.3">
      <c r="A13" s="40" t="s">
        <v>76</v>
      </c>
      <c r="B13" s="37"/>
      <c r="C13" s="37"/>
      <c r="D13" s="37"/>
      <c r="E13" s="37"/>
      <c r="F13" s="3"/>
      <c r="G13" s="3"/>
      <c r="H13" s="3"/>
      <c r="I13" s="3"/>
    </row>
    <row r="14" spans="1:9" ht="34" customHeight="1" x14ac:dyDescent="0.3">
      <c r="A14" s="9" t="s">
        <v>22</v>
      </c>
      <c r="B14" s="4" t="s">
        <v>77</v>
      </c>
      <c r="C14" s="5"/>
      <c r="D14" s="6" t="str">
        <f>IF(C14="Yes",1,IF(C14="No",0,""))</f>
        <v/>
      </c>
      <c r="E14" s="7"/>
    </row>
    <row r="15" spans="1:9" ht="34" customHeight="1" x14ac:dyDescent="0.3">
      <c r="A15" s="9" t="s">
        <v>22</v>
      </c>
      <c r="B15" s="4" t="s">
        <v>78</v>
      </c>
      <c r="C15" s="5"/>
      <c r="D15" s="6" t="str">
        <f>IF(C15="Yes",1,IF(C15="No",0,""))</f>
        <v/>
      </c>
      <c r="E15" s="7"/>
    </row>
    <row r="16" spans="1:9" ht="34" customHeight="1" x14ac:dyDescent="0.3">
      <c r="A16" s="9" t="s">
        <v>22</v>
      </c>
      <c r="B16" s="4" t="s">
        <v>79</v>
      </c>
      <c r="C16" s="5"/>
      <c r="D16" s="6" t="str">
        <f>IF(C16="Yes",1,IF(C16="No",0,""))</f>
        <v/>
      </c>
      <c r="E16" s="7"/>
    </row>
    <row r="17" spans="1:9" ht="34" customHeight="1" x14ac:dyDescent="0.3">
      <c r="A17" s="9" t="s">
        <v>22</v>
      </c>
      <c r="B17" s="4" t="s">
        <v>80</v>
      </c>
      <c r="C17" s="5"/>
      <c r="D17" s="6" t="str">
        <f>IF(C17="Yes",1,IF(C17="No",0,""))</f>
        <v/>
      </c>
      <c r="E17" s="7"/>
    </row>
    <row r="18" spans="1:9" ht="34" customHeight="1" x14ac:dyDescent="0.3">
      <c r="A18" s="9" t="s">
        <v>22</v>
      </c>
      <c r="B18" s="4" t="s">
        <v>81</v>
      </c>
      <c r="C18" s="5"/>
      <c r="D18" s="6" t="str">
        <f>IF(C18="Yes",1,IF(C18="No",0,""))</f>
        <v/>
      </c>
      <c r="E18" s="7"/>
    </row>
    <row r="20" spans="1:9" ht="22.1" customHeight="1" x14ac:dyDescent="0.3">
      <c r="A20" s="40" t="s">
        <v>82</v>
      </c>
      <c r="B20" s="37"/>
      <c r="C20" s="37"/>
      <c r="D20" s="37"/>
      <c r="E20" s="37"/>
      <c r="F20" s="3"/>
      <c r="G20" s="3"/>
      <c r="H20" s="3"/>
      <c r="I20" s="3"/>
    </row>
    <row r="21" spans="1:9" ht="34" customHeight="1" x14ac:dyDescent="0.3">
      <c r="A21" s="9" t="s">
        <v>29</v>
      </c>
      <c r="B21" s="4" t="s">
        <v>83</v>
      </c>
      <c r="C21" s="5"/>
      <c r="D21" s="6" t="str">
        <f>IF(C21="Yes",1,IF(C21="No",0,""))</f>
        <v/>
      </c>
      <c r="E21" s="7"/>
    </row>
    <row r="22" spans="1:9" ht="34" customHeight="1" x14ac:dyDescent="0.3">
      <c r="A22" s="9" t="s">
        <v>29</v>
      </c>
      <c r="B22" s="4" t="s">
        <v>84</v>
      </c>
      <c r="C22" s="5"/>
      <c r="D22" s="6" t="str">
        <f>IF(C22="Yes",1,IF(C22="No",0,""))</f>
        <v/>
      </c>
      <c r="E22" s="7"/>
    </row>
    <row r="23" spans="1:9" ht="34" customHeight="1" x14ac:dyDescent="0.3">
      <c r="A23" s="9" t="s">
        <v>29</v>
      </c>
      <c r="B23" s="4" t="s">
        <v>85</v>
      </c>
      <c r="C23" s="5"/>
      <c r="D23" s="6" t="str">
        <f>IF(C23="Yes",1,IF(C23="No",0,""))</f>
        <v/>
      </c>
      <c r="E23" s="7"/>
    </row>
    <row r="24" spans="1:9" ht="34" customHeight="1" x14ac:dyDescent="0.3">
      <c r="A24" s="9" t="s">
        <v>29</v>
      </c>
      <c r="B24" s="4" t="s">
        <v>86</v>
      </c>
      <c r="C24" s="5"/>
      <c r="D24" s="6" t="str">
        <f>IF(C24="Yes",1,IF(C24="No",0,""))</f>
        <v/>
      </c>
      <c r="E24" s="7"/>
    </row>
    <row r="25" spans="1:9" ht="34" customHeight="1" x14ac:dyDescent="0.3">
      <c r="A25" s="9" t="s">
        <v>29</v>
      </c>
      <c r="B25" s="4" t="s">
        <v>87</v>
      </c>
      <c r="C25" s="5"/>
      <c r="D25" s="6" t="str">
        <f>IF(C25="Yes",1,IF(C25="No",0,""))</f>
        <v/>
      </c>
      <c r="E25" s="7"/>
    </row>
    <row r="27" spans="1:9" ht="22.1" customHeight="1" x14ac:dyDescent="0.3">
      <c r="A27" s="40" t="s">
        <v>88</v>
      </c>
      <c r="B27" s="37"/>
      <c r="C27" s="37"/>
      <c r="D27" s="37"/>
      <c r="E27" s="37"/>
      <c r="F27" s="3"/>
      <c r="G27" s="3"/>
      <c r="H27" s="3"/>
      <c r="I27" s="3"/>
    </row>
    <row r="28" spans="1:9" ht="34" customHeight="1" x14ac:dyDescent="0.3">
      <c r="A28" s="9" t="s">
        <v>36</v>
      </c>
      <c r="B28" s="4" t="s">
        <v>89</v>
      </c>
      <c r="C28" s="5"/>
      <c r="D28" s="6" t="str">
        <f>IF(C28="Yes",1,IF(C28="No",0,""))</f>
        <v/>
      </c>
      <c r="E28" s="7"/>
    </row>
    <row r="29" spans="1:9" ht="34" customHeight="1" x14ac:dyDescent="0.3">
      <c r="A29" s="9" t="s">
        <v>36</v>
      </c>
      <c r="B29" s="4" t="s">
        <v>90</v>
      </c>
      <c r="C29" s="5"/>
      <c r="D29" s="6" t="str">
        <f>IF(C29="Yes",1,IF(C29="No",0,""))</f>
        <v/>
      </c>
      <c r="E29" s="7"/>
    </row>
    <row r="30" spans="1:9" ht="34" customHeight="1" x14ac:dyDescent="0.3">
      <c r="A30" s="9" t="s">
        <v>36</v>
      </c>
      <c r="B30" s="4" t="s">
        <v>91</v>
      </c>
      <c r="C30" s="5"/>
      <c r="D30" s="6" t="str">
        <f>IF(C30="Yes",1,IF(C30="No",0,""))</f>
        <v/>
      </c>
      <c r="E30" s="7"/>
    </row>
    <row r="31" spans="1:9" ht="34" customHeight="1" x14ac:dyDescent="0.3">
      <c r="A31" s="9" t="s">
        <v>36</v>
      </c>
      <c r="B31" s="4" t="s">
        <v>92</v>
      </c>
      <c r="C31" s="5"/>
      <c r="D31" s="6" t="str">
        <f>IF(C31="Yes",1,IF(C31="No",0,""))</f>
        <v/>
      </c>
      <c r="E31" s="7"/>
    </row>
    <row r="32" spans="1:9" ht="34" customHeight="1" x14ac:dyDescent="0.3">
      <c r="A32" s="9" t="s">
        <v>36</v>
      </c>
      <c r="B32" s="4" t="s">
        <v>93</v>
      </c>
      <c r="C32" s="5"/>
      <c r="D32" s="6" t="str">
        <f>IF(C32="Yes",1,IF(C32="No",0,""))</f>
        <v/>
      </c>
      <c r="E32" s="7"/>
    </row>
    <row r="34" spans="1:9" ht="22.1" customHeight="1" x14ac:dyDescent="0.3">
      <c r="A34" s="36" t="s">
        <v>94</v>
      </c>
      <c r="B34" s="37"/>
      <c r="C34" s="37"/>
      <c r="D34" s="37"/>
      <c r="E34" s="37"/>
      <c r="F34" s="3"/>
      <c r="G34" s="3"/>
      <c r="H34" s="3"/>
      <c r="I34" s="3"/>
    </row>
    <row r="35" spans="1:9" ht="34" customHeight="1" x14ac:dyDescent="0.3">
      <c r="A35" s="9" t="s">
        <v>43</v>
      </c>
      <c r="B35" s="4" t="s">
        <v>95</v>
      </c>
      <c r="C35" s="5"/>
      <c r="D35" s="6" t="str">
        <f>IF(C35="Yes",1,IF(C35="No",0,""))</f>
        <v/>
      </c>
      <c r="E35" s="7"/>
    </row>
    <row r="36" spans="1:9" ht="34" customHeight="1" x14ac:dyDescent="0.3">
      <c r="A36" s="9" t="s">
        <v>43</v>
      </c>
      <c r="B36" s="4" t="s">
        <v>96</v>
      </c>
      <c r="C36" s="5"/>
      <c r="D36" s="6" t="str">
        <f>IF(C36="Yes",1,IF(C36="No",0,""))</f>
        <v/>
      </c>
      <c r="E36" s="7"/>
    </row>
    <row r="37" spans="1:9" ht="34" customHeight="1" x14ac:dyDescent="0.3">
      <c r="A37" s="9" t="s">
        <v>43</v>
      </c>
      <c r="B37" s="4" t="s">
        <v>97</v>
      </c>
      <c r="C37" s="5"/>
      <c r="D37" s="6" t="str">
        <f>IF(C37="Yes",1,IF(C37="No",0,""))</f>
        <v/>
      </c>
      <c r="E37" s="7"/>
    </row>
    <row r="38" spans="1:9" ht="34" customHeight="1" x14ac:dyDescent="0.3">
      <c r="A38" s="9" t="s">
        <v>43</v>
      </c>
      <c r="B38" s="4" t="s">
        <v>98</v>
      </c>
      <c r="C38" s="5"/>
      <c r="D38" s="6" t="str">
        <f>IF(C38="Yes",1,IF(C38="No",0,""))</f>
        <v/>
      </c>
      <c r="E38" s="7"/>
    </row>
    <row r="39" spans="1:9" ht="34" customHeight="1" x14ac:dyDescent="0.3">
      <c r="A39" s="9" t="s">
        <v>43</v>
      </c>
      <c r="B39" s="4" t="s">
        <v>99</v>
      </c>
      <c r="C39" s="5"/>
      <c r="D39" s="6" t="str">
        <f>IF(C39="Yes",1,IF(C39="No",0,""))</f>
        <v/>
      </c>
      <c r="E39" s="7"/>
    </row>
    <row r="41" spans="1:9" ht="22.1" customHeight="1" x14ac:dyDescent="0.3">
      <c r="A41" s="36" t="s">
        <v>100</v>
      </c>
      <c r="B41" s="37"/>
      <c r="C41" s="37"/>
      <c r="D41" s="37"/>
      <c r="E41" s="37"/>
      <c r="F41" s="3"/>
      <c r="G41" s="3"/>
      <c r="H41" s="3"/>
      <c r="I41" s="3"/>
    </row>
    <row r="42" spans="1:9" ht="34" customHeight="1" x14ac:dyDescent="0.3">
      <c r="A42" s="9" t="s">
        <v>50</v>
      </c>
      <c r="B42" s="4" t="s">
        <v>101</v>
      </c>
      <c r="C42" s="5"/>
      <c r="D42" s="6" t="str">
        <f>IF(C42="Yes",1,IF(C42="No",0,""))</f>
        <v/>
      </c>
      <c r="E42" s="7"/>
    </row>
    <row r="43" spans="1:9" ht="34" customHeight="1" x14ac:dyDescent="0.3">
      <c r="A43" s="9" t="s">
        <v>50</v>
      </c>
      <c r="B43" s="4" t="s">
        <v>102</v>
      </c>
      <c r="C43" s="5"/>
      <c r="D43" s="6" t="str">
        <f>IF(C43="Yes",1,IF(C43="No",0,""))</f>
        <v/>
      </c>
      <c r="E43" s="7"/>
    </row>
    <row r="44" spans="1:9" ht="34" customHeight="1" x14ac:dyDescent="0.3">
      <c r="A44" s="9" t="s">
        <v>50</v>
      </c>
      <c r="B44" s="4" t="s">
        <v>103</v>
      </c>
      <c r="C44" s="5"/>
      <c r="D44" s="6" t="str">
        <f>IF(C44="Yes",1,IF(C44="No",0,""))</f>
        <v/>
      </c>
      <c r="E44" s="7"/>
    </row>
    <row r="45" spans="1:9" ht="34" customHeight="1" x14ac:dyDescent="0.3">
      <c r="A45" s="9" t="s">
        <v>50</v>
      </c>
      <c r="B45" s="4" t="s">
        <v>104</v>
      </c>
      <c r="C45" s="5"/>
      <c r="D45" s="6" t="str">
        <f>IF(C45="Yes",1,IF(C45="No",0,""))</f>
        <v/>
      </c>
      <c r="E45" s="7"/>
    </row>
    <row r="46" spans="1:9" ht="34" customHeight="1" x14ac:dyDescent="0.3">
      <c r="A46" s="9" t="s">
        <v>50</v>
      </c>
      <c r="B46" s="4" t="s">
        <v>105</v>
      </c>
      <c r="C46" s="5"/>
      <c r="D46" s="6" t="str">
        <f>IF(C46="Yes",1,IF(C46="No",0,""))</f>
        <v/>
      </c>
      <c r="E46" s="7"/>
    </row>
    <row r="48" spans="1:9" ht="22.1" customHeight="1" x14ac:dyDescent="0.3">
      <c r="A48" s="36" t="s">
        <v>106</v>
      </c>
      <c r="B48" s="37"/>
      <c r="C48" s="37"/>
      <c r="D48" s="37"/>
      <c r="E48" s="37"/>
      <c r="F48" s="3"/>
      <c r="G48" s="3"/>
      <c r="H48" s="3"/>
      <c r="I48" s="3"/>
    </row>
    <row r="49" spans="1:5" ht="34" customHeight="1" x14ac:dyDescent="0.3">
      <c r="A49" s="9" t="s">
        <v>57</v>
      </c>
      <c r="B49" s="4" t="s">
        <v>107</v>
      </c>
      <c r="C49" s="5"/>
      <c r="D49" s="6" t="str">
        <f>IF(C49="Yes",1,IF(C49="No",0,""))</f>
        <v/>
      </c>
      <c r="E49" s="7"/>
    </row>
    <row r="50" spans="1:5" ht="34" customHeight="1" x14ac:dyDescent="0.3">
      <c r="A50" s="9" t="s">
        <v>57</v>
      </c>
      <c r="B50" s="4" t="s">
        <v>108</v>
      </c>
      <c r="C50" s="5"/>
      <c r="D50" s="6" t="str">
        <f>IF(C50="Yes",1,IF(C50="No",0,""))</f>
        <v/>
      </c>
      <c r="E50" s="7"/>
    </row>
    <row r="51" spans="1:5" ht="34" customHeight="1" x14ac:dyDescent="0.3">
      <c r="A51" s="9" t="s">
        <v>57</v>
      </c>
      <c r="B51" s="4" t="s">
        <v>109</v>
      </c>
      <c r="C51" s="5"/>
      <c r="D51" s="6" t="str">
        <f>IF(C51="Yes",1,IF(C51="No",0,""))</f>
        <v/>
      </c>
      <c r="E51" s="7"/>
    </row>
    <row r="52" spans="1:5" ht="34" customHeight="1" x14ac:dyDescent="0.3">
      <c r="A52" s="9" t="s">
        <v>57</v>
      </c>
      <c r="B52" s="4" t="s">
        <v>110</v>
      </c>
      <c r="C52" s="5"/>
      <c r="D52" s="6" t="str">
        <f>IF(C52="Yes",1,IF(C52="No",0,""))</f>
        <v/>
      </c>
      <c r="E52" s="7"/>
    </row>
    <row r="53" spans="1:5" ht="34" customHeight="1" x14ac:dyDescent="0.3">
      <c r="A53" s="9" t="s">
        <v>57</v>
      </c>
      <c r="B53" s="4" t="s">
        <v>111</v>
      </c>
      <c r="C53" s="5"/>
      <c r="D53" s="6" t="str">
        <f>IF(C53="Yes",1,IF(C53="No",0,""))</f>
        <v/>
      </c>
      <c r="E53" s="7"/>
    </row>
    <row r="56" spans="1:5" ht="20.05" customHeight="1" x14ac:dyDescent="0.3">
      <c r="A56" s="32" t="s">
        <v>112</v>
      </c>
      <c r="B56" s="13"/>
      <c r="C56" s="13"/>
      <c r="D56" s="13"/>
      <c r="E56" s="14"/>
    </row>
    <row r="57" spans="1:5" ht="20.05" customHeight="1" x14ac:dyDescent="0.3">
      <c r="A57" s="15"/>
      <c r="B57" s="16"/>
      <c r="C57" s="16"/>
      <c r="D57" s="16"/>
      <c r="E57" s="17"/>
    </row>
    <row r="58" spans="1:5" ht="20.05" customHeight="1" x14ac:dyDescent="0.3">
      <c r="A58" s="18"/>
      <c r="B58" s="19"/>
      <c r="C58" s="19"/>
      <c r="D58" s="19"/>
      <c r="E58" s="20"/>
    </row>
  </sheetData>
  <mergeCells count="22">
    <mergeCell ref="G9:I9"/>
    <mergeCell ref="A56:E58"/>
    <mergeCell ref="A20:E20"/>
    <mergeCell ref="A7:B8"/>
    <mergeCell ref="A13:E13"/>
    <mergeCell ref="A9:B9"/>
    <mergeCell ref="A34:E34"/>
    <mergeCell ref="A48:E48"/>
    <mergeCell ref="C6:D6"/>
    <mergeCell ref="G6:I6"/>
    <mergeCell ref="C1:I2"/>
    <mergeCell ref="A6:B6"/>
    <mergeCell ref="C3:I3"/>
    <mergeCell ref="C7:D8"/>
    <mergeCell ref="E7:F8"/>
    <mergeCell ref="A41:E41"/>
    <mergeCell ref="C9:D9"/>
    <mergeCell ref="E9:F9"/>
    <mergeCell ref="G7:I8"/>
    <mergeCell ref="A27:E27"/>
    <mergeCell ref="E6:F6"/>
    <mergeCell ref="C4:I4"/>
  </mergeCells>
  <conditionalFormatting sqref="C14:C18">
    <cfRule type="expression" dxfId="11" priority="1">
      <formula>C14="Yes"</formula>
    </cfRule>
    <cfRule type="expression" dxfId="10" priority="2">
      <formula>C14="No"</formula>
    </cfRule>
  </conditionalFormatting>
  <conditionalFormatting sqref="C21:C25">
    <cfRule type="expression" dxfId="9" priority="3">
      <formula>C21="Yes"</formula>
    </cfRule>
    <cfRule type="expression" dxfId="8" priority="4">
      <formula>C21="No"</formula>
    </cfRule>
  </conditionalFormatting>
  <conditionalFormatting sqref="C28:C32">
    <cfRule type="expression" dxfId="7" priority="5">
      <formula>C28="Yes"</formula>
    </cfRule>
    <cfRule type="expression" dxfId="6" priority="6">
      <formula>C28="No"</formula>
    </cfRule>
  </conditionalFormatting>
  <conditionalFormatting sqref="C35:C39">
    <cfRule type="expression" dxfId="5" priority="7">
      <formula>C35="Yes"</formula>
    </cfRule>
    <cfRule type="expression" dxfId="4" priority="8">
      <formula>C35="No"</formula>
    </cfRule>
  </conditionalFormatting>
  <conditionalFormatting sqref="C42:C46">
    <cfRule type="expression" dxfId="3" priority="9">
      <formula>C42="Yes"</formula>
    </cfRule>
    <cfRule type="expression" dxfId="2" priority="10">
      <formula>C42="No"</formula>
    </cfRule>
  </conditionalFormatting>
  <conditionalFormatting sqref="C49:C53">
    <cfRule type="expression" dxfId="1" priority="11">
      <formula>C49="Yes"</formula>
    </cfRule>
    <cfRule type="expression" dxfId="0" priority="12">
      <formula>C49="No"</formula>
    </cfRule>
  </conditionalFormatting>
  <dataValidations count="1">
    <dataValidation type="list" allowBlank="1" showErrorMessage="1" sqref="C14:C18 C21:C25 C28:C32 C35:C39 C42:C46 C49:C53" xr:uid="{00000000-0002-0000-0200-000000000000}">
      <formula1>"Yes,No"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B7280"/>
  </sheetPr>
  <dimension ref="A1:B2"/>
  <sheetViews>
    <sheetView workbookViewId="0"/>
  </sheetViews>
  <sheetFormatPr defaultRowHeight="15.05" x14ac:dyDescent="0.3"/>
  <sheetData>
    <row r="1" spans="1:2" x14ac:dyDescent="0.3">
      <c r="A1" t="s">
        <v>113</v>
      </c>
      <c r="B1" t="s">
        <v>114</v>
      </c>
    </row>
    <row r="2" spans="1:2" x14ac:dyDescent="0.3">
      <c r="A2" t="s">
        <v>115</v>
      </c>
      <c r="B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Instructions</vt:lpstr>
      <vt:lpstr>Checklist PT</vt:lpstr>
      <vt:lpstr>Checklist EN</vt:lpstr>
      <vt:lpstr>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Constantino Ferreira</dc:creator>
  <cp:lastModifiedBy>Constantino Ferreira</cp:lastModifiedBy>
  <dcterms:created xsi:type="dcterms:W3CDTF">2026-04-01T08:01:02Z</dcterms:created>
  <dcterms:modified xsi:type="dcterms:W3CDTF">2026-04-01T08:01:59Z</dcterms:modified>
</cp:coreProperties>
</file>